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0" yWindow="0" windowWidth="28800" windowHeight="15000"/>
  </bookViews>
  <sheets>
    <sheet name="Certificate tracking" sheetId="1" r:id="rId1"/>
  </sheets>
  <definedNames>
    <definedName name="_xlnm.Print_Titles" localSheetId="0">'Certificate tracking'!$1:$3</definedName>
  </definedNames>
  <calcPr calcId="191029" fullCalcOnLoad="1"/>
</workbook>
</file>

<file path=xl/sharedStrings.xml><?xml version="1.0" encoding="utf-8"?>
<sst xmlns="http://schemas.openxmlformats.org/spreadsheetml/2006/main" count="43" uniqueCount="35">
  <si>
    <t>Certificate tracking</t>
  </si>
  <si>
    <t>Sample: your own contracts decide what to ask your subs for.</t>
  </si>
  <si>
    <t>Your requirements</t>
  </si>
  <si>
    <t>Yes</t>
  </si>
  <si>
    <t>Sub</t>
  </si>
  <si>
    <t>Trade</t>
  </si>
  <si>
    <t>Email</t>
  </si>
  <si>
    <t>GL each occurrence</t>
  </si>
  <si>
    <t>GL aggregate</t>
  </si>
  <si>
    <t>GL expires</t>
  </si>
  <si>
    <t>Auto limit</t>
  </si>
  <si>
    <t>Auto expires</t>
  </si>
  <si>
    <t>Employers' liability</t>
  </si>
  <si>
    <t>WC expires</t>
  </si>
  <si>
    <t>Additional insured</t>
  </si>
  <si>
    <t>Waiver</t>
  </si>
  <si>
    <t>Received</t>
  </si>
  <si>
    <t>Lindvall Concrete LLC</t>
  </si>
  <si>
    <t>Concrete</t>
  </si>
  <si>
    <t>erik@example.com</t>
  </si>
  <si>
    <t>Aldaco Drywall Inc</t>
  </si>
  <si>
    <t>Drywall</t>
  </si>
  <si>
    <t>luis@example.com</t>
  </si>
  <si>
    <t>No</t>
  </si>
  <si>
    <t>Lachance Roofing LLC</t>
  </si>
  <si>
    <t>Roofing</t>
  </si>
  <si>
    <t>office@example.com</t>
  </si>
  <si>
    <t>Blue Creek Electric</t>
  </si>
  <si>
    <t>Electrical</t>
  </si>
  <si>
    <t>jobs@example.com</t>
  </si>
  <si>
    <t>Patel Plumbing Inc</t>
  </si>
  <si>
    <t>Plumbing</t>
  </si>
  <si>
    <t>raj@example.com</t>
  </si>
  <si>
    <t>Below your requirement, or the date has passed</t>
  </si>
  <si>
    <t>Expires within 30 days</t>
  </si>
</sst>
</file>

<file path=xl/styles.xml><?xml version="1.0" encoding="utf-8"?>
<styleSheet xmlns="http://schemas.openxmlformats.org/spreadsheetml/2006/main">
  <numFmts count="2">
    <numFmt numFmtId="164" formatCode="mm/dd/yyyy"/>
    <numFmt numFmtId="165" formatCode="$#,##0"/>
  </numFmts>
  <fonts count="2">
    <font>
      <sz val="11"/>
      <name val="Calibri"/>
      <family val="2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AF9F5"/>
        <bgColor indexed="64"/>
      </patternFill>
    </fill>
    <fill>
      <patternFill patternType="solid">
        <fgColor rgb="FFF2F0EA"/>
        <bgColor indexed="64"/>
      </patternFill>
    </fill>
    <fill>
      <patternFill patternType="solid">
        <fgColor rgb="FFFBEAE5"/>
        <bgColor indexed="64"/>
      </patternFill>
    </fill>
    <fill>
      <patternFill patternType="solid">
        <fgColor rgb="FFFBF1DE"/>
        <bgColor indexed="64"/>
      </patternFill>
    </fill>
  </fills>
  <borders count="4">
    <border>
      <left/>
      <right/>
      <top/>
      <bottom/>
      <diagonal/>
    </border>
    <border>
      <left style="thin">
        <color rgb="FFE6E3DA"/>
      </left>
      <right style="thin">
        <color rgb="FFE6E3DA"/>
      </right>
      <top style="thin">
        <color rgb="FFE6E3DA"/>
      </top>
      <bottom style="thin">
        <color rgb="FFE6E3DA"/>
      </bottom>
      <diagonal/>
    </border>
    <border>
      <left style="thin">
        <color rgb="FFF1D3CA"/>
      </left>
      <right style="thin">
        <color rgb="FFF1D3CA"/>
      </right>
      <top style="thin">
        <color rgb="FFF1D3CA"/>
      </top>
      <bottom style="thin">
        <color rgb="FFF1D3CA"/>
      </bottom>
      <diagonal/>
    </border>
    <border>
      <left style="thin">
        <color rgb="FFEED9AE"/>
      </left>
      <right style="thin">
        <color rgb="FFEED9AE"/>
      </right>
      <top style="thin">
        <color rgb="FFEED9AE"/>
      </top>
      <bottom style="thin">
        <color rgb="FFEED9AE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65" fontId="1" fillId="2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165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4" borderId="2" xfId="0" applyFill="1" applyBorder="1" applyAlignment="1">
      <alignment vertical="center"/>
    </xf>
    <xf numFmtId="0" fontId="0" fillId="5" borderId="3" xfId="0" applyFill="1" applyBorder="1" applyAlignment="1">
      <alignment vertical="center"/>
    </xf>
  </cellXfs>
  <cellStyles count="1">
    <cellStyle name="Normal" xfId="0" builtinId="0"/>
  </cellStyles>
  <dxfs count="2">
    <dxf>
      <font>
        <b/>
        <color rgb="FFB23A1F"/>
      </font>
      <fill>
        <patternFill>
          <bgColor rgb="FFFBEAE5"/>
        </patternFill>
      </fill>
    </dxf>
    <dxf>
      <font>
        <b/>
        <color rgb="FF8F5A00"/>
      </font>
      <fill>
        <patternFill>
          <bgColor rgb="FFFBF1D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2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defaultRowHeight="20" customHeight="1"/>
  <cols>
    <col min="1" max="1" width="22.7890625" customWidth="1"/>
    <col min="2" max="2" width="12.07421875" customWidth="1"/>
    <col min="3" max="3" width="24.21875" customWidth="1"/>
    <col min="4" max="4" width="16.359375" style="6" customWidth="1"/>
    <col min="5" max="5" width="15.64453125" style="6" customWidth="1"/>
    <col min="6" max="6" width="14.93359375" style="7" customWidth="1"/>
    <col min="7" max="7" width="14.21875" style="6" customWidth="1"/>
    <col min="8" max="8" width="14.93359375" style="7" customWidth="1"/>
    <col min="9" max="9" width="17.07421875" style="6" customWidth="1"/>
    <col min="10" max="10" width="14.93359375" style="7" customWidth="1"/>
    <col min="11" max="11" width="13.50390625" customWidth="1"/>
    <col min="12" max="12" width="9.93359375" customWidth="1"/>
    <col min="13" max="13" width="14.93359375" style="7" customWidth="1"/>
  </cols>
  <sheetData>
    <row r="1">
      <c r="A1" s="1" t="s">
        <v>0</v>
      </c>
      <c r="B1" s="0" t="s">
        <v>1</v>
      </c>
    </row>
    <row r="2">
      <c r="A2" s="2" t="s">
        <v>2</v>
      </c>
      <c r="B2" s="3"/>
      <c r="C2" s="3"/>
      <c r="D2" s="4">
        <v>1000000</v>
      </c>
      <c r="E2" s="4">
        <v>2000000</v>
      </c>
      <c r="F2" s="3"/>
      <c r="G2" s="4">
        <v>1000000</v>
      </c>
      <c r="H2" s="3"/>
      <c r="I2" s="4">
        <v>500000</v>
      </c>
      <c r="J2" s="3"/>
      <c r="K2" s="2" t="s">
        <v>3</v>
      </c>
      <c r="L2" s="2" t="s">
        <v>3</v>
      </c>
      <c r="M2" s="3"/>
    </row>
    <row r="3" ht="34" customHeight="1">
      <c r="A3" s="5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5" t="s">
        <v>13</v>
      </c>
      <c r="K3" s="5" t="s">
        <v>14</v>
      </c>
      <c r="L3" s="5" t="s">
        <v>15</v>
      </c>
      <c r="M3" s="5" t="s">
        <v>16</v>
      </c>
    </row>
    <row r="4">
      <c r="A4" s="0" t="s">
        <v>17</v>
      </c>
      <c r="B4" s="0" t="s">
        <v>18</v>
      </c>
      <c r="C4" s="0" t="s">
        <v>19</v>
      </c>
      <c r="D4" s="6">
        <v>1000000</v>
      </c>
      <c r="E4" s="6">
        <v>2000000</v>
      </c>
      <c r="F4" s="7">
        <f>TODAY()+116</f>
        <v>46447</v>
      </c>
      <c r="G4" s="6">
        <v>1000000</v>
      </c>
      <c r="H4" s="7">
        <f>TODAY()+116</f>
        <v>46447</v>
      </c>
      <c r="I4" s="6">
        <v>500000</v>
      </c>
      <c r="J4" s="7">
        <f>TODAY()+237</f>
        <v>46568</v>
      </c>
      <c r="K4" s="0" t="s">
        <v>3</v>
      </c>
      <c r="L4" s="0" t="s">
        <v>3</v>
      </c>
      <c r="M4" s="7">
        <f>TODAY()-34</f>
        <v>46297</v>
      </c>
    </row>
    <row r="5">
      <c r="A5" s="0" t="s">
        <v>20</v>
      </c>
      <c r="B5" s="0" t="s">
        <v>21</v>
      </c>
      <c r="C5" s="0" t="s">
        <v>22</v>
      </c>
      <c r="D5" s="6">
        <v>1000000</v>
      </c>
      <c r="E5" s="6">
        <v>2000000</v>
      </c>
      <c r="F5" s="7">
        <f>TODAY()+23</f>
        <v>46354</v>
      </c>
      <c r="G5" s="6">
        <v>1000000</v>
      </c>
      <c r="H5" s="7">
        <f>TODAY()+23</f>
        <v>46354</v>
      </c>
      <c r="I5" s="6">
        <v>500000</v>
      </c>
      <c r="J5" s="7">
        <f>TODAY()+87</f>
        <v>46418</v>
      </c>
      <c r="K5" s="0" t="s">
        <v>3</v>
      </c>
      <c r="L5" s="0" t="s">
        <v>23</v>
      </c>
      <c r="M5" s="7">
        <f>TODAY()-52</f>
        <v>46279</v>
      </c>
    </row>
    <row r="6">
      <c r="A6" s="0" t="s">
        <v>24</v>
      </c>
      <c r="B6" s="0" t="s">
        <v>25</v>
      </c>
      <c r="C6" s="0" t="s">
        <v>26</v>
      </c>
      <c r="D6" s="6">
        <v>500000</v>
      </c>
      <c r="E6" s="6">
        <v>1000000</v>
      </c>
      <c r="F6" s="7">
        <f>TODAY()+161</f>
        <v>46492</v>
      </c>
      <c r="G6" s="6">
        <v>1000000</v>
      </c>
      <c r="H6" s="7">
        <f>TODAY()+161</f>
        <v>46492</v>
      </c>
      <c r="I6" s="6">
        <v>500000</v>
      </c>
      <c r="J6" s="7">
        <f>TODAY()+161</f>
        <v>46492</v>
      </c>
      <c r="K6" s="0" t="s">
        <v>3</v>
      </c>
      <c r="L6" s="0" t="s">
        <v>3</v>
      </c>
      <c r="M6" s="7">
        <f>TODAY()-16</f>
        <v>46315</v>
      </c>
    </row>
    <row r="7">
      <c r="A7" s="0" t="s">
        <v>27</v>
      </c>
      <c r="B7" s="0" t="s">
        <v>28</v>
      </c>
      <c r="C7" s="0" t="s">
        <v>29</v>
      </c>
      <c r="D7" s="6">
        <v>1000000</v>
      </c>
      <c r="E7" s="6">
        <v>2000000</v>
      </c>
      <c r="F7" s="7">
        <f>TODAY()+88</f>
        <v>46419</v>
      </c>
      <c r="G7" s="6">
        <v>1000000</v>
      </c>
      <c r="H7" s="7">
        <f>TODAY()+88</f>
        <v>46419</v>
      </c>
      <c r="I7" s="6">
        <v>100000</v>
      </c>
      <c r="J7" s="7">
        <f>TODAY()-5</f>
        <v>46326</v>
      </c>
      <c r="K7" s="0" t="s">
        <v>3</v>
      </c>
      <c r="L7" s="0" t="s">
        <v>3</v>
      </c>
      <c r="M7" s="7">
        <f>TODAY()-94</f>
        <v>46237</v>
      </c>
    </row>
    <row r="8">
      <c r="A8" s="0" t="s">
        <v>30</v>
      </c>
      <c r="B8" s="0" t="s">
        <v>31</v>
      </c>
      <c r="C8" s="0" t="s">
        <v>32</v>
      </c>
    </row>
    <row r="11">
      <c r="A11" s="8"/>
      <c r="B11" s="0" t="s">
        <v>33</v>
      </c>
    </row>
    <row r="12">
      <c r="A12" s="9"/>
      <c r="B12" s="0" t="s">
        <v>34</v>
      </c>
    </row>
  </sheetData>
  <conditionalFormatting sqref="D4:D1000 E4:E1000 G4:G1000 I4:I1000">
    <cfRule type="expression" dxfId="0" priority="1">
      <formula>AND(D4&lt;&gt;"",D4&lt;D$2)</formula>
    </cfRule>
  </conditionalFormatting>
  <conditionalFormatting sqref="F4:F1000 H4:H1000 J4:J1000">
    <cfRule type="expression" dxfId="0" priority="2">
      <formula>AND(F4&lt;&gt;"",F4&lt;TODAY())</formula>
    </cfRule>
    <cfRule type="expression" dxfId="1" priority="3">
      <formula>AND(F4&lt;&gt;"",F4&gt;=TODAY(),F4-TODAY()&lt;=30)</formula>
    </cfRule>
  </conditionalFormatting>
  <conditionalFormatting sqref="K4:K1000 L4:L1000">
    <cfRule type="expression" dxfId="0" priority="4">
      <formula>AND(K4="No",K$2="Yes")</formula>
    </cfRule>
  </conditionalFormatting>
  <printOptions gridLines="1"/>
  <pageMargins left="0.5" right="0.5" top="0.75" bottom="0.75" header="0.3" footer="0.3"/>
  <pageSetup paperSize="1" orientation="landscape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Coverstamp</Application>
  <DocSecurity>0</DocSecurity>
  <ScaleCrop>false</ScaleCrop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Certificate tracking spreadsheet</dc:title>
  <dc:creator>Coverstamp</dc:creator>
  <cp:lastModifiedBy>Coverstamp</cp:lastModifiedBy>
  <dcterms:created xsi:type="dcterms:W3CDTF">2026-11-07T00:00:00Z</dcterms:created>
  <dcterms:modified xsi:type="dcterms:W3CDTF">2026-11-07T00:00:00Z</dcterms:modified>
</cp:coreProperties>
</file>